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9D807CDF-0DC9-4855-93F2-225A536D22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emier Flipping ERPP and GP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3" l="1"/>
  <c r="E6" i="3" l="1"/>
  <c r="F6" i="3" s="1"/>
  <c r="E7" i="3" l="1"/>
  <c r="F7" i="3" s="1"/>
  <c r="B13" i="3" s="1"/>
  <c r="D12" i="3" s="1"/>
  <c r="C12" i="3" l="1"/>
</calcChain>
</file>

<file path=xl/sharedStrings.xml><?xml version="1.0" encoding="utf-8"?>
<sst xmlns="http://schemas.openxmlformats.org/spreadsheetml/2006/main" count="21" uniqueCount="21">
  <si>
    <t>Major (child &lt; 6 yrs)</t>
  </si>
  <si>
    <t>Minor (no child)</t>
  </si>
  <si>
    <t>Work Date and Description</t>
  </si>
  <si>
    <t>Max. GAR</t>
  </si>
  <si>
    <t>Penalty Calculation by GPA</t>
  </si>
  <si>
    <t xml:space="preserve">Respondent's GAR </t>
  </si>
  <si>
    <t xml:space="preserve">COUNT 1-Performing, offering, or claiming to perform renovations without EPA certification for firm; 
40 C.F.R. § 745.81(a)(2):
Level 3a </t>
  </si>
  <si>
    <r>
      <rPr>
        <b/>
        <u/>
        <sz val="10"/>
        <color indexed="8"/>
        <rFont val="Calibri"/>
        <family val="2"/>
      </rPr>
      <t>Children</t>
    </r>
    <r>
      <rPr>
        <b/>
        <sz val="10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>---</t>
    </r>
    <r>
      <rPr>
        <b/>
        <sz val="10"/>
        <color indexed="8"/>
        <rFont val="Calibri"/>
        <family val="2"/>
      </rPr>
      <t xml:space="preserve">
</t>
    </r>
    <r>
      <rPr>
        <b/>
        <sz val="10"/>
        <color rgb="FF000000"/>
        <rFont val="Calibri"/>
        <family val="2"/>
      </rPr>
      <t>[Extent]</t>
    </r>
  </si>
  <si>
    <t>Total Penalties for RRP Counts (with inflation included)</t>
  </si>
  <si>
    <t>*Mulitplier is calculated by dividing Respondent GAR by $2 mil</t>
  </si>
  <si>
    <t>Multiplier*</t>
  </si>
  <si>
    <t>Penalty (ERPP)</t>
  </si>
  <si>
    <t>ERPP Total</t>
  </si>
  <si>
    <t>GPA Total</t>
  </si>
  <si>
    <t>Penalty (GPA)
Rounded</t>
  </si>
  <si>
    <t xml:space="preserve">Work Site Address
</t>
  </si>
  <si>
    <r>
      <t xml:space="preserve">Significant (child </t>
    </r>
    <r>
      <rPr>
        <u/>
        <sz val="8"/>
        <rFont val="Calibri"/>
        <family val="2"/>
        <scheme val="minor"/>
      </rPr>
      <t>&gt;</t>
    </r>
    <r>
      <rPr>
        <sz val="8"/>
        <rFont val="Calibri"/>
        <family val="2"/>
        <scheme val="minor"/>
      </rPr>
      <t xml:space="preserve"> 6 and &lt; 18 yrs)</t>
    </r>
  </si>
  <si>
    <t xml:space="preserve">Minor
</t>
  </si>
  <si>
    <t>Penalty Calculations by ERPP and GPA Policies: Premier Flipping</t>
  </si>
  <si>
    <t xml:space="preserve">Siding and Window Replacement </t>
  </si>
  <si>
    <t xml:space="preserve">32-34 Lilac Street, East Hartford, 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</si>
</sst>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mm/dd/yy;@"/>
    <numFmt numFmtId="165" formatCode="&quot;$&quot;#,##0"/>
    <numFmt numFmtId="166" formatCode="m/d/yy;@"/>
    <numFmt numFmtId="167" formatCode="&quot;$&quot;#,##0.00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Calibri"/>
      <family val="2"/>
    </font>
    <font>
      <b/>
      <u/>
      <sz val="11"/>
      <color indexed="8"/>
      <name val="Calibri"/>
      <family val="2"/>
    </font>
    <font>
      <b/>
      <u/>
      <sz val="10"/>
      <color indexed="8"/>
      <name val="Calibri"/>
      <family val="2"/>
    </font>
    <font>
      <b/>
      <u/>
      <sz val="10"/>
      <name val="Calibri"/>
      <family val="2"/>
    </font>
    <font>
      <b/>
      <u/>
      <sz val="11"/>
      <color rgb="FF000000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8" fillId="0" borderId="16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15" fillId="2" borderId="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0" fillId="0" borderId="8" xfId="0" applyBorder="1"/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2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18" fillId="0" borderId="7" xfId="0" applyFont="1" applyBorder="1"/>
    <xf numFmtId="0" fontId="19" fillId="0" borderId="8" xfId="0" applyFont="1" applyBorder="1"/>
    <xf numFmtId="0" fontId="19" fillId="0" borderId="17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8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20" xfId="0" applyFont="1" applyBorder="1"/>
    <xf numFmtId="0" fontId="19" fillId="0" borderId="19" xfId="0" applyFont="1" applyBorder="1"/>
    <xf numFmtId="6" fontId="18" fillId="2" borderId="4" xfId="0" applyNumberFormat="1" applyFont="1" applyFill="1" applyBorder="1"/>
    <xf numFmtId="6" fontId="9" fillId="0" borderId="24" xfId="0" applyNumberFormat="1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 wrapText="1"/>
    </xf>
    <xf numFmtId="166" fontId="0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left" vertical="center" wrapText="1"/>
    </xf>
    <xf numFmtId="6" fontId="19" fillId="0" borderId="15" xfId="0" applyNumberFormat="1" applyFont="1" applyBorder="1"/>
    <xf numFmtId="0" fontId="19" fillId="0" borderId="37" xfId="0" applyFont="1" applyBorder="1"/>
    <xf numFmtId="165" fontId="19" fillId="0" borderId="38" xfId="0" applyNumberFormat="1" applyFont="1" applyBorder="1"/>
    <xf numFmtId="167" fontId="19" fillId="0" borderId="38" xfId="0" applyNumberFormat="1" applyFont="1" applyBorder="1"/>
    <xf numFmtId="0" fontId="20" fillId="0" borderId="1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18" fillId="0" borderId="36" xfId="0" applyFont="1" applyBorder="1"/>
    <xf numFmtId="0" fontId="3" fillId="0" borderId="34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165" fontId="3" fillId="0" borderId="21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2" borderId="26" xfId="0" applyNumberFormat="1" applyFont="1" applyFill="1" applyBorder="1" applyAlignment="1">
      <alignment horizontal="left" vertical="center" wrapText="1"/>
    </xf>
    <xf numFmtId="8" fontId="19" fillId="0" borderId="15" xfId="0" applyNumberFormat="1" applyFont="1" applyBorder="1"/>
    <xf numFmtId="6" fontId="9" fillId="0" borderId="16" xfId="0" applyNumberFormat="1" applyFont="1" applyBorder="1" applyAlignment="1">
      <alignment horizontal="center" vertical="center"/>
    </xf>
    <xf numFmtId="6" fontId="9" fillId="0" borderId="14" xfId="0" applyNumberFormat="1" applyFont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topLeftCell="A4" zoomScale="70" zoomScaleNormal="70" workbookViewId="0">
      <selection activeCell="F2" sqref="F2:F7"/>
    </sheetView>
  </sheetViews>
  <sheetFormatPr defaultRowHeight="14.4" x14ac:dyDescent="0.3"/>
  <cols>
    <col min="1" max="1" width="21.5546875" customWidth="1"/>
    <col min="2" max="2" width="13.5546875" customWidth="1"/>
    <col min="3" max="3" width="9.77734375" customWidth="1"/>
    <col min="4" max="4" width="13" customWidth="1"/>
    <col min="5" max="5" width="22.21875" customWidth="1"/>
    <col min="6" max="6" width="15.21875" customWidth="1"/>
  </cols>
  <sheetData>
    <row r="1" spans="1:6" ht="16.2" thickBot="1" x14ac:dyDescent="0.35">
      <c r="A1" s="14" t="s">
        <v>18</v>
      </c>
    </row>
    <row r="2" spans="1:6" ht="224.55" customHeight="1" thickBot="1" x14ac:dyDescent="0.35">
      <c r="A2" s="5" t="s">
        <v>15</v>
      </c>
      <c r="B2" s="31" t="s">
        <v>7</v>
      </c>
      <c r="C2" s="51" t="s">
        <v>2</v>
      </c>
      <c r="D2" s="52"/>
      <c r="E2" s="8" t="s">
        <v>6</v>
      </c>
      <c r="F2" s="6" t="s">
        <v>8</v>
      </c>
    </row>
    <row r="3" spans="1:6" ht="22.5" customHeight="1" thickTop="1" x14ac:dyDescent="0.3">
      <c r="A3" s="28"/>
      <c r="B3" s="33" t="s">
        <v>0</v>
      </c>
      <c r="C3" s="53"/>
      <c r="D3" s="54"/>
      <c r="E3" s="27">
        <v>23335</v>
      </c>
      <c r="F3" s="2"/>
    </row>
    <row r="4" spans="1:6" ht="31.95" customHeight="1" x14ac:dyDescent="0.3">
      <c r="A4" s="29"/>
      <c r="B4" s="41" t="s">
        <v>16</v>
      </c>
      <c r="C4" s="55"/>
      <c r="D4" s="56"/>
      <c r="E4" s="43">
        <v>15868</v>
      </c>
      <c r="F4" s="44"/>
    </row>
    <row r="5" spans="1:6" ht="21.45" customHeight="1" thickBot="1" x14ac:dyDescent="0.35">
      <c r="A5" s="30"/>
      <c r="B5" s="42" t="s">
        <v>1</v>
      </c>
      <c r="C5" s="57"/>
      <c r="D5" s="58"/>
      <c r="E5" s="45">
        <v>4667</v>
      </c>
      <c r="F5" s="3"/>
    </row>
    <row r="6" spans="1:6" ht="49.95" customHeight="1" thickTop="1" thickBot="1" x14ac:dyDescent="0.35">
      <c r="A6" s="4" t="s">
        <v>20</v>
      </c>
      <c r="B6" s="32" t="s">
        <v>17</v>
      </c>
      <c r="C6" s="49" t="s">
        <v>19</v>
      </c>
      <c r="D6" s="50"/>
      <c r="E6" s="11">
        <f t="shared" ref="E6:E7" si="0">E5</f>
        <v>4667</v>
      </c>
      <c r="F6" s="12">
        <f>SUM(E6:E6)</f>
        <v>4667</v>
      </c>
    </row>
    <row r="7" spans="1:6" ht="18" customHeight="1" thickBot="1" x14ac:dyDescent="0.35">
      <c r="A7" s="9" t="s">
        <v>11</v>
      </c>
      <c r="B7" s="1"/>
      <c r="C7" s="47"/>
      <c r="D7" s="48"/>
      <c r="E7" s="26">
        <f t="shared" si="0"/>
        <v>4667</v>
      </c>
      <c r="F7" s="7">
        <f>SUM(E7:E7)</f>
        <v>4667</v>
      </c>
    </row>
    <row r="8" spans="1:6" ht="54.6" customHeight="1" thickBot="1" x14ac:dyDescent="0.35">
      <c r="F8" s="10"/>
    </row>
    <row r="9" spans="1:6" ht="39.450000000000003" customHeight="1" thickBot="1" x14ac:dyDescent="0.4">
      <c r="A9" s="15" t="s">
        <v>4</v>
      </c>
      <c r="B9" s="16"/>
      <c r="C9" s="39" t="s">
        <v>12</v>
      </c>
      <c r="D9" s="40" t="s">
        <v>13</v>
      </c>
      <c r="E9" s="17"/>
    </row>
    <row r="10" spans="1:6" ht="18.600000000000001" thickBot="1" x14ac:dyDescent="0.4">
      <c r="A10" s="18" t="s">
        <v>5</v>
      </c>
      <c r="B10" s="34">
        <v>40000</v>
      </c>
      <c r="C10" s="35"/>
      <c r="D10" s="35"/>
      <c r="E10" s="20"/>
    </row>
    <row r="11" spans="1:6" ht="18.600000000000001" thickBot="1" x14ac:dyDescent="0.4">
      <c r="A11" s="18" t="s">
        <v>3</v>
      </c>
      <c r="B11" s="34">
        <v>2000000</v>
      </c>
      <c r="C11" s="35"/>
      <c r="D11" s="35"/>
      <c r="E11" s="20"/>
    </row>
    <row r="12" spans="1:6" ht="18.600000000000001" thickBot="1" x14ac:dyDescent="0.4">
      <c r="A12" s="18" t="s">
        <v>10</v>
      </c>
      <c r="B12" s="46">
        <f>(B10)/(B11)</f>
        <v>0.02</v>
      </c>
      <c r="C12" s="36">
        <f>F7</f>
        <v>4667</v>
      </c>
      <c r="D12" s="37">
        <f>B13</f>
        <v>420.03</v>
      </c>
      <c r="E12" s="20"/>
    </row>
    <row r="13" spans="1:6" ht="36.6" thickBot="1" x14ac:dyDescent="0.4">
      <c r="A13" s="38" t="s">
        <v>14</v>
      </c>
      <c r="B13" s="25">
        <f>F7*0.09</f>
        <v>420.03</v>
      </c>
      <c r="C13" s="19"/>
      <c r="D13" s="19"/>
      <c r="E13" s="20"/>
    </row>
    <row r="14" spans="1:6" ht="18.600000000000001" thickBot="1" x14ac:dyDescent="0.4">
      <c r="A14" s="21" t="s">
        <v>9</v>
      </c>
      <c r="B14" s="22"/>
      <c r="C14" s="22"/>
      <c r="D14" s="23"/>
      <c r="E14" s="24"/>
    </row>
    <row r="16" spans="1:6" ht="15.6" x14ac:dyDescent="0.3">
      <c r="A16" s="13"/>
    </row>
  </sheetData>
  <mergeCells count="6">
    <mergeCell ref="C7:D7"/>
    <mergeCell ref="C6:D6"/>
    <mergeCell ref="C2:D2"/>
    <mergeCell ref="C3:D3"/>
    <mergeCell ref="C4:D4"/>
    <mergeCell ref="C5:D5"/>
  </mergeCells>
  <pageMargins left="0.25" right="0.17" top="0.75" bottom="0.75" header="0.3" footer="0.3"/>
  <pageSetup paperSize="5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2019-08-02T23:53:06+00:00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  <Records_x0020_Date xmlns="f15e4d92-675c-4df7-a5c5-11f59c7da362" xsi:nil="true"/>
    <Records_x0020_Status xmlns="f15e4d92-675c-4df7-a5c5-11f59c7da362">Pending</Records_x0020_Status>
  </documentManagement>
</p:properti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2C6B7009028F4DAE123350799EFBFD" ma:contentTypeVersion="37" ma:contentTypeDescription="Create a new document." ma:contentTypeScope="" ma:versionID="386dac84dacdfe461ba5214cca646440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f15e4d92-675c-4df7-a5c5-11f59c7da362" xmlns:ns7="c5305871-fef7-4ffb-b7ed-7fde2ae00405" targetNamespace="http://schemas.microsoft.com/office/2006/metadata/properties" ma:root="true" ma:fieldsID="46cd2d63b91adbedb0958611c7a08374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15e4d92-675c-4df7-a5c5-11f59c7da362"/>
    <xsd:import namespace="c5305871-fef7-4ffb-b7ed-7fde2ae00405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Records_x0020_Status" minOccurs="0"/>
                <xsd:element ref="ns6:Records_x0020_Date" minOccurs="0"/>
                <xsd:element ref="ns7:MediaServiceMetadata" minOccurs="0"/>
                <xsd:element ref="ns7:MediaServiceFastMetadata" minOccurs="0"/>
                <xsd:element ref="ns6:SharedWithUsers" minOccurs="0"/>
                <xsd:element ref="ns6:SharedWithDetails" minOccurs="0"/>
                <xsd:element ref="ns6:SharingHintHash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7:MediaServiceOCR" minOccurs="0"/>
                <xsd:element ref="ns7:MediaServiceDateTaken" minOccurs="0"/>
                <xsd:element ref="ns7:MediaServiceLocation" minOccurs="0"/>
                <xsd:element ref="ns7:MediaServiceAutoKeyPoints" minOccurs="0"/>
                <xsd:element ref="ns7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98cda5af-2684-4f21-b819-bb3d193a4e57}" ma:internalName="TaxCatchAllLabel" ma:readOnly="true" ma:showField="CatchAllDataLabel" ma:web="f15e4d92-675c-4df7-a5c5-11f59c7da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98cda5af-2684-4f21-b819-bb3d193a4e57}" ma:internalName="TaxCatchAll" ma:showField="CatchAllData" ma:web="f15e4d92-675c-4df7-a5c5-11f59c7da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4d92-675c-4df7-a5c5-11f59c7da362" elementFormDefault="qualified">
    <xsd:import namespace="http://schemas.microsoft.com/office/2006/documentManagement/types"/>
    <xsd:import namespace="http://schemas.microsoft.com/office/infopath/2007/PartnerControls"/>
    <xsd:element name="Records_x0020_Status" ma:index="28" nillable="true" ma:displayName="Records Status" ma:default="Pending" ma:internalName="Records_x0020_Status">
      <xsd:simpleType>
        <xsd:restriction base="dms:Text"/>
      </xsd:simpleType>
    </xsd:element>
    <xsd:element name="Records_x0020_Date" ma:index="29" nillable="true" ma:displayName="Records Date" ma:hidden="true" ma:internalName="Records_x0020_Date">
      <xsd:simpleType>
        <xsd:restriction base="dms:DateTime"/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4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05871-fef7-4ffb-b7ed-7fde2ae00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5A148-1058-41C5-B3AA-D42DEE5CC8A1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f15e4d92-675c-4df7-a5c5-11f59c7da362"/>
    <ds:schemaRef ds:uri="c5305871-fef7-4ffb-b7ed-7fde2ae00405"/>
    <ds:schemaRef ds:uri="http://schemas.microsoft.com/office/2006/documentManagement/types"/>
    <ds:schemaRef ds:uri="http://schemas.microsoft.com/sharepoint/v3/fields"/>
    <ds:schemaRef ds:uri="http://schemas.microsoft.com/sharepoint.v3"/>
    <ds:schemaRef ds:uri="4ffa91fb-a0ff-4ac5-b2db-65c790d184a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854001-D494-408B-8B7C-0F8A6BE4C49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4544288-85C3-4B8D-8DA1-8DC1D5970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15e4d92-675c-4df7-a5c5-11f59c7da362"/>
    <ds:schemaRef ds:uri="c5305871-fef7-4ffb-b7ed-7fde2ae00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536AEE-07CD-4CE9-B7A5-8613B9886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 Flipping ERPP and GPA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2015-12-17T23:56:12Z</dcterms:created>
  <dcterms:modified xsi:type="dcterms:W3CDTF">2020-11-17T17:57:28Z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0x010100E72C6B7009028F4DAE123350799EFBFD</vt:lpwstr>
  </property>
</Properties>
</file>